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135" windowWidth="13395" windowHeight="748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Лист1!$A$1:$I$61</definedName>
  </definedNames>
  <calcPr calcId="125725"/>
</workbook>
</file>

<file path=xl/calcChain.xml><?xml version="1.0" encoding="utf-8"?>
<calcChain xmlns="http://schemas.openxmlformats.org/spreadsheetml/2006/main">
  <c r="G28" i="1"/>
  <c r="G44"/>
  <c r="G47"/>
  <c r="G39"/>
  <c r="G38" s="1"/>
  <c r="G41"/>
  <c r="G40"/>
  <c r="D40" s="1"/>
  <c r="D39"/>
  <c r="F47"/>
  <c r="E47"/>
  <c r="D49"/>
  <c r="D48"/>
  <c r="F44"/>
  <c r="E44"/>
  <c r="F41"/>
  <c r="E41"/>
  <c r="D46"/>
  <c r="D45"/>
  <c r="D43"/>
  <c r="D42"/>
  <c r="F28"/>
  <c r="F17"/>
  <c r="D35"/>
  <c r="G22"/>
  <c r="F22"/>
  <c r="G56"/>
  <c r="F56"/>
  <c r="E56"/>
  <c r="D34"/>
  <c r="D33"/>
  <c r="G50"/>
  <c r="F50"/>
  <c r="E50"/>
  <c r="D53"/>
  <c r="D52"/>
  <c r="D51"/>
  <c r="F38"/>
  <c r="E38"/>
  <c r="E30"/>
  <c r="E28" s="1"/>
  <c r="E54" s="1"/>
  <c r="E31"/>
  <c r="E29" s="1"/>
  <c r="E55" s="1"/>
  <c r="D32"/>
  <c r="G29"/>
  <c r="F31"/>
  <c r="F29" s="1"/>
  <c r="F55" s="1"/>
  <c r="G30"/>
  <c r="F30"/>
  <c r="E22"/>
  <c r="D23"/>
  <c r="G17"/>
  <c r="E17"/>
  <c r="D21"/>
  <c r="D20"/>
  <c r="G55" l="1"/>
  <c r="G54"/>
  <c r="D54" s="1"/>
  <c r="D47"/>
  <c r="D41"/>
  <c r="D44"/>
  <c r="F25"/>
  <c r="F54"/>
  <c r="G25"/>
  <c r="E57"/>
  <c r="D56"/>
  <c r="D50"/>
  <c r="D17"/>
  <c r="D38"/>
  <c r="E25"/>
  <c r="G57" l="1"/>
  <c r="D37"/>
  <c r="D36"/>
  <c r="D31"/>
  <c r="D30"/>
  <c r="D29"/>
  <c r="D24"/>
  <c r="D22" s="1"/>
  <c r="D28" l="1"/>
  <c r="D25" s="1"/>
  <c r="F57"/>
  <c r="D57" s="1"/>
  <c r="D55"/>
</calcChain>
</file>

<file path=xl/sharedStrings.xml><?xml version="1.0" encoding="utf-8"?>
<sst xmlns="http://schemas.openxmlformats.org/spreadsheetml/2006/main" count="104" uniqueCount="63">
  <si>
    <t>Наименование мероприятия</t>
  </si>
  <si>
    <t>Источник финансирования</t>
  </si>
  <si>
    <t>Объем финансирования, всего (тыс. руб)</t>
  </si>
  <si>
    <t>В том числе по годам</t>
  </si>
  <si>
    <t>Непосредственный результат реализации мероприятия</t>
  </si>
  <si>
    <t>Муниципальный заказчик, главный распорядитель (распорядитель) бюджетных средств, исполнитель</t>
  </si>
  <si>
    <t>Цель</t>
  </si>
  <si>
    <t>Развитие и реализация культурного и духовного потенциала каждой личности. Повышение эффективности муниципального управления в сфере культуры Роговского сельского поселения Тимашевского района.</t>
  </si>
  <si>
    <t>Задачи</t>
  </si>
  <si>
    <t>местный бюджет</t>
  </si>
  <si>
    <t>краевой бюджет</t>
  </si>
  <si>
    <t>Основное мероприятие №2: «Комплектование книжных фондов библиотек муниципальных образований»</t>
  </si>
  <si>
    <t xml:space="preserve">100% выполнение муниципального задания </t>
  </si>
  <si>
    <t>Всего на реализацию программы</t>
  </si>
  <si>
    <t>Всего</t>
  </si>
  <si>
    <t>N           п/п</t>
  </si>
  <si>
    <t>Приложение №2</t>
  </si>
  <si>
    <t>к муниципальной программе</t>
  </si>
  <si>
    <t>Роговского сельского поселения</t>
  </si>
  <si>
    <t>Тимашевского района</t>
  </si>
  <si>
    <t>ПЕРЕЧЕНЬ ОСНОВНЫХ МЕРОПРИЯТИЙ МУНИЦИПАЛЬНОЙ ПРОГРАММЫ</t>
  </si>
  <si>
    <t>на обеспечекние выполнения муниципального задания обеспечение  деятельности (оказания муниципальных услуг)»</t>
  </si>
  <si>
    <t>100 % выполнение показателей результативности предоставления субсидий</t>
  </si>
  <si>
    <t xml:space="preserve"> </t>
  </si>
  <si>
    <t>Главный специалист администрации</t>
  </si>
  <si>
    <t>1.</t>
  </si>
  <si>
    <t>2.</t>
  </si>
  <si>
    <t>3.</t>
  </si>
  <si>
    <t>3.1.</t>
  </si>
  <si>
    <t>3.2.</t>
  </si>
  <si>
    <t>Всего на реализацию мероприятия, из них:</t>
  </si>
  <si>
    <t>Администрация Роговского сельского поселения Тимашевского района; МБУК "Роговская СЦКС"; МБУК "Роговская библиотека"</t>
  </si>
  <si>
    <t>Приобретение 200 экземпляров книг, ежегодно</t>
  </si>
  <si>
    <t xml:space="preserve">Тимашевского района                                                                                                                                          </t>
  </si>
  <si>
    <t>3.1.1.</t>
  </si>
  <si>
    <t>3.1.2.</t>
  </si>
  <si>
    <t>100 % выплата стимулирующего характера</t>
  </si>
  <si>
    <t xml:space="preserve">100 % выполнение поэтапного повышения уровня средней заработной платы </t>
  </si>
  <si>
    <t xml:space="preserve">Основное мероприятие №3: «Предоставление субсидий муниципальным бюджетным учреждениям, подведомственным администрации Роговского сельского поселения Тимашевского района», из них на: </t>
  </si>
  <si>
    <t xml:space="preserve">создание условий для организации досуга и обеспечения услугами организаций культуры в части поэтапного повышения уровня средней заработной платы работников муниципальных учреждений отрасли культуры, искусства и кинематографии до среднемесячной начисленной заработной платы наемных работников в организациях, у индивидуальных предпринимателей и физических лиц (среднемесячного дохода от трудовой деятельности) по Краснодарскому краю, всего, в том числе: </t>
  </si>
  <si>
    <t>на осуществление ежемесячных денежных выплат стимулирующего характера работникам по 3000,0 рублей, имеющим право на их получение</t>
  </si>
  <si>
    <t>на поэтапное повышение уровня средней заработной платы работников муниципальных учреждений отрасли культуры, искусства и кинемтографии</t>
  </si>
  <si>
    <t>4.</t>
  </si>
  <si>
    <t>5.</t>
  </si>
  <si>
    <t>федеральный бюджет</t>
  </si>
  <si>
    <t>Администрация Роговского сельского поселения Тимашевского района;  МБУК "Роговская библиотека"</t>
  </si>
  <si>
    <t>Основное мероприятие № 4: «Мероприятия по подключению общедоступных библиотек, находящихся в муниципальной собственности, к сети  "Интернет" и развития системы библиотечного дела с учетом задачи расширения информационных технологий и оцифровки, в рамках основного мероприятия №2 "Культура Кубани"</t>
  </si>
  <si>
    <t>Т.Г. Вологжанина</t>
  </si>
  <si>
    <t>Количество посещений библиотек ( на 1 жителя в год) – 2,5</t>
  </si>
  <si>
    <t>Роговского сельского поселения Тимашевского района "Культура" на 2018-2020 годы</t>
  </si>
  <si>
    <t>"Культура" на 2018-2020 годы</t>
  </si>
  <si>
    <t>Развитие библиотечного дела и культурно-досуговой деятельности. Укрепление материально-технической базы учреждений культуры. Сохранение, использование и популяризация объектов культурного наследия (памятников истории и культуры), находящихся в собственности поселения, охрана культурного наследия.</t>
  </si>
  <si>
    <t>100 % оплата договоров по подготовке Проектно-сметной документации: - на замену конструкций кровли; - на систему отопления;  - на систему водоснабжения.  Осуществление капитального ремонта  системы водоснабжения и системы отопления здания  МБУК "Роговская СЦКС"</t>
  </si>
  <si>
    <t>Основное мероприятие № 4: «Обеспечение развития и укрепления материально-технической базы», из них на:</t>
  </si>
  <si>
    <t>4.1.</t>
  </si>
  <si>
    <t>4.2.</t>
  </si>
  <si>
    <t>Капитальный ремонт системы водоснабжения здания МБУК "Ро-говская СЦКС", расположенного по адресу: ст.Роговская, ул.Ленина, 74 МБУК "Роговская СЦКС"</t>
  </si>
  <si>
    <t>Основное мероприятие № 1: Восстановление (ремонт, благоустройство) воинских захоронений</t>
  </si>
  <si>
    <t>100 % восстановление (ремонт, благоустройство)  мемориального комплекса "Стела",  по адресу ст.Роговская, ул.Ленина,99 А</t>
  </si>
  <si>
    <t>4.3.</t>
  </si>
  <si>
    <t>Капитальный ремонт системы отопления здания МБУК "Роговская СЦКС", расположенного по адресу: ст.Роговская, ул.Ленина, 74 МБУК "Роговская СЦКС"</t>
  </si>
  <si>
    <t>Капитальный ремонт кровли здания МБУК "Роговская СЦКС" расположенного по адресу: ст.Роговская, ул.Ленина, 74 МБУК "Роговская СЦКС"</t>
  </si>
  <si>
    <t>Осуществление капитального ремонта кровли здания МБУК "Роговская СЦКС"</t>
  </si>
</sst>
</file>

<file path=xl/styles.xml><?xml version="1.0" encoding="utf-8"?>
<styleSheet xmlns="http://schemas.openxmlformats.org/spreadsheetml/2006/main">
  <numFmts count="1">
    <numFmt numFmtId="164" formatCode="0.0"/>
  </numFmts>
  <fonts count="7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159">
    <xf numFmtId="0" fontId="0" fillId="0" borderId="0" xfId="0"/>
    <xf numFmtId="0" fontId="2" fillId="0" borderId="0" xfId="0" applyFont="1"/>
    <xf numFmtId="0" fontId="3" fillId="0" borderId="0" xfId="0" applyFont="1"/>
    <xf numFmtId="0" fontId="1" fillId="0" borderId="0" xfId="0" applyFont="1"/>
    <xf numFmtId="164" fontId="1" fillId="0" borderId="1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3" fillId="0" borderId="0" xfId="0" applyFont="1" applyAlignment="1">
      <alignment horizontal="center" vertical="top"/>
    </xf>
    <xf numFmtId="0" fontId="2" fillId="0" borderId="0" xfId="0" applyFont="1" applyAlignment="1">
      <alignment horizontal="center" vertical="top"/>
    </xf>
    <xf numFmtId="164" fontId="1" fillId="0" borderId="11" xfId="0" applyNumberFormat="1" applyFont="1" applyBorder="1" applyAlignment="1">
      <alignment horizontal="center" vertical="top" wrapText="1"/>
    </xf>
    <xf numFmtId="164" fontId="1" fillId="0" borderId="13" xfId="0" applyNumberFormat="1" applyFont="1" applyBorder="1" applyAlignment="1">
      <alignment horizontal="center" vertical="top" wrapText="1"/>
    </xf>
    <xf numFmtId="164" fontId="2" fillId="0" borderId="11" xfId="0" applyNumberFormat="1" applyFont="1" applyBorder="1" applyAlignment="1">
      <alignment horizontal="center" vertical="top" wrapText="1"/>
    </xf>
    <xf numFmtId="164" fontId="1" fillId="2" borderId="13" xfId="0" applyNumberFormat="1" applyFont="1" applyFill="1" applyBorder="1" applyAlignment="1">
      <alignment horizontal="center" vertical="top" wrapText="1"/>
    </xf>
    <xf numFmtId="0" fontId="2" fillId="0" borderId="17" xfId="0" applyFont="1" applyBorder="1" applyAlignment="1">
      <alignment vertical="top" wrapText="1"/>
    </xf>
    <xf numFmtId="0" fontId="2" fillId="0" borderId="11" xfId="0" applyFont="1" applyBorder="1" applyAlignment="1">
      <alignment vertical="top" wrapText="1"/>
    </xf>
    <xf numFmtId="0" fontId="2" fillId="0" borderId="18" xfId="0" applyFont="1" applyBorder="1" applyAlignment="1">
      <alignment vertical="top" wrapText="1"/>
    </xf>
    <xf numFmtId="1" fontId="1" fillId="0" borderId="19" xfId="0" applyNumberFormat="1" applyFont="1" applyBorder="1" applyAlignment="1">
      <alignment horizontal="center" vertical="top" wrapText="1"/>
    </xf>
    <xf numFmtId="1" fontId="1" fillId="0" borderId="15" xfId="0" applyNumberFormat="1" applyFont="1" applyBorder="1" applyAlignment="1">
      <alignment horizontal="center" vertical="top" wrapText="1"/>
    </xf>
    <xf numFmtId="0" fontId="1" fillId="0" borderId="20" xfId="0" applyFont="1" applyBorder="1" applyAlignment="1">
      <alignment horizontal="center" vertical="top" wrapText="1"/>
    </xf>
    <xf numFmtId="0" fontId="1" fillId="0" borderId="21" xfId="0" applyFont="1" applyBorder="1" applyAlignment="1">
      <alignment horizontal="center" vertical="top" wrapText="1"/>
    </xf>
    <xf numFmtId="0" fontId="1" fillId="0" borderId="13" xfId="0" applyFont="1" applyBorder="1" applyAlignment="1">
      <alignment vertical="top" wrapText="1"/>
    </xf>
    <xf numFmtId="164" fontId="1" fillId="2" borderId="1" xfId="0" applyNumberFormat="1" applyFont="1" applyFill="1" applyBorder="1" applyAlignment="1">
      <alignment horizontal="center" vertical="top" wrapText="1"/>
    </xf>
    <xf numFmtId="0" fontId="1" fillId="0" borderId="22" xfId="0" applyFont="1" applyBorder="1" applyAlignment="1">
      <alignment vertical="top" wrapText="1"/>
    </xf>
    <xf numFmtId="164" fontId="1" fillId="0" borderId="22" xfId="0" applyNumberFormat="1" applyFont="1" applyBorder="1" applyAlignment="1">
      <alignment horizontal="center" vertical="top" wrapText="1"/>
    </xf>
    <xf numFmtId="164" fontId="1" fillId="2" borderId="22" xfId="0" applyNumberFormat="1" applyFont="1" applyFill="1" applyBorder="1" applyAlignment="1">
      <alignment horizontal="center" vertical="top" wrapText="1"/>
    </xf>
    <xf numFmtId="164" fontId="2" fillId="0" borderId="22" xfId="0" applyNumberFormat="1" applyFont="1" applyBorder="1" applyAlignment="1">
      <alignment horizontal="center" vertical="top" wrapText="1"/>
    </xf>
    <xf numFmtId="164" fontId="2" fillId="0" borderId="1" xfId="0" applyNumberFormat="1" applyFont="1" applyBorder="1" applyAlignment="1">
      <alignment horizontal="center" vertical="top" wrapText="1"/>
    </xf>
    <xf numFmtId="0" fontId="1" fillId="0" borderId="1" xfId="0" applyFont="1" applyBorder="1"/>
    <xf numFmtId="0" fontId="1" fillId="0" borderId="22" xfId="0" applyFont="1" applyBorder="1" applyAlignment="1">
      <alignment horizontal="center" vertical="top" wrapText="1"/>
    </xf>
    <xf numFmtId="0" fontId="2" fillId="0" borderId="13" xfId="0" applyFont="1" applyBorder="1" applyAlignment="1">
      <alignment vertical="top" wrapText="1"/>
    </xf>
    <xf numFmtId="0" fontId="2" fillId="0" borderId="22" xfId="0" applyFont="1" applyBorder="1" applyAlignment="1">
      <alignment vertical="top" wrapText="1"/>
    </xf>
    <xf numFmtId="0" fontId="2" fillId="0" borderId="24" xfId="0" applyFont="1" applyBorder="1" applyAlignment="1">
      <alignment vertical="top" wrapText="1"/>
    </xf>
    <xf numFmtId="164" fontId="1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/>
    </xf>
    <xf numFmtId="164" fontId="1" fillId="0" borderId="22" xfId="0" applyNumberFormat="1" applyFont="1" applyBorder="1" applyAlignment="1">
      <alignment horizontal="center" vertical="center"/>
    </xf>
    <xf numFmtId="164" fontId="1" fillId="0" borderId="2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vertical="top" wrapText="1"/>
    </xf>
    <xf numFmtId="164" fontId="2" fillId="0" borderId="2" xfId="0" applyNumberFormat="1" applyFont="1" applyBorder="1" applyAlignment="1">
      <alignment horizontal="center" vertical="top" wrapText="1"/>
    </xf>
    <xf numFmtId="164" fontId="5" fillId="2" borderId="1" xfId="0" applyNumberFormat="1" applyFont="1" applyFill="1" applyBorder="1" applyAlignment="1">
      <alignment horizontal="center" vertical="top" wrapText="1"/>
    </xf>
    <xf numFmtId="164" fontId="5" fillId="2" borderId="13" xfId="0" applyNumberFormat="1" applyFont="1" applyFill="1" applyBorder="1" applyAlignment="1">
      <alignment horizontal="center" vertical="top" wrapText="1"/>
    </xf>
    <xf numFmtId="164" fontId="5" fillId="2" borderId="22" xfId="0" applyNumberFormat="1" applyFont="1" applyFill="1" applyBorder="1" applyAlignment="1">
      <alignment horizontal="center" vertical="top" wrapText="1"/>
    </xf>
    <xf numFmtId="0" fontId="4" fillId="2" borderId="0" xfId="0" applyFont="1" applyFill="1" applyAlignment="1">
      <alignment horizontal="center" vertical="top"/>
    </xf>
    <xf numFmtId="0" fontId="5" fillId="2" borderId="11" xfId="0" applyFont="1" applyFill="1" applyBorder="1" applyAlignment="1">
      <alignment horizontal="center" vertical="top" wrapText="1"/>
    </xf>
    <xf numFmtId="164" fontId="6" fillId="2" borderId="11" xfId="0" applyNumberFormat="1" applyFont="1" applyFill="1" applyBorder="1" applyAlignment="1">
      <alignment horizontal="center" vertical="top" wrapText="1"/>
    </xf>
    <xf numFmtId="164" fontId="5" fillId="2" borderId="11" xfId="0" applyNumberFormat="1" applyFont="1" applyFill="1" applyBorder="1" applyAlignment="1">
      <alignment horizontal="center" vertical="top" wrapText="1"/>
    </xf>
    <xf numFmtId="164" fontId="6" fillId="2" borderId="1" xfId="0" applyNumberFormat="1" applyFont="1" applyFill="1" applyBorder="1" applyAlignment="1">
      <alignment horizontal="center" vertical="top" wrapText="1"/>
    </xf>
    <xf numFmtId="164" fontId="6" fillId="2" borderId="2" xfId="0" applyNumberFormat="1" applyFont="1" applyFill="1" applyBorder="1" applyAlignment="1">
      <alignment horizontal="center" vertical="top" wrapText="1"/>
    </xf>
    <xf numFmtId="164" fontId="6" fillId="2" borderId="22" xfId="0" applyNumberFormat="1" applyFont="1" applyFill="1" applyBorder="1" applyAlignment="1">
      <alignment horizontal="center" vertical="top" wrapText="1"/>
    </xf>
    <xf numFmtId="164" fontId="5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164" fontId="5" fillId="2" borderId="22" xfId="0" applyNumberFormat="1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center" vertical="top"/>
    </xf>
    <xf numFmtId="0" fontId="2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/>
    </xf>
    <xf numFmtId="164" fontId="1" fillId="0" borderId="2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0" fontId="5" fillId="2" borderId="2" xfId="0" applyFont="1" applyFill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11" xfId="0" applyFont="1" applyBorder="1" applyAlignment="1">
      <alignment vertical="top" wrapText="1"/>
    </xf>
    <xf numFmtId="0" fontId="1" fillId="0" borderId="11" xfId="0" applyFont="1" applyBorder="1" applyAlignment="1">
      <alignment horizontal="center" vertical="top" wrapText="1"/>
    </xf>
    <xf numFmtId="0" fontId="1" fillId="0" borderId="16" xfId="0" applyFont="1" applyBorder="1" applyAlignment="1">
      <alignment horizontal="center" vertical="top" wrapText="1"/>
    </xf>
    <xf numFmtId="0" fontId="3" fillId="2" borderId="0" xfId="0" applyFont="1" applyFill="1" applyAlignment="1">
      <alignment horizontal="center" vertical="top"/>
    </xf>
    <xf numFmtId="0" fontId="1" fillId="2" borderId="11" xfId="0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horizontal="center" vertical="top" wrapText="1"/>
    </xf>
    <xf numFmtId="164" fontId="2" fillId="2" borderId="11" xfId="0" applyNumberFormat="1" applyFont="1" applyFill="1" applyBorder="1" applyAlignment="1">
      <alignment horizontal="center" vertical="top" wrapText="1"/>
    </xf>
    <xf numFmtId="164" fontId="1" fillId="2" borderId="11" xfId="0" applyNumberFormat="1" applyFont="1" applyFill="1" applyBorder="1" applyAlignment="1">
      <alignment horizontal="center" vertical="top" wrapText="1"/>
    </xf>
    <xf numFmtId="164" fontId="2" fillId="2" borderId="1" xfId="0" applyNumberFormat="1" applyFont="1" applyFill="1" applyBorder="1" applyAlignment="1">
      <alignment horizontal="center" vertical="top" wrapText="1"/>
    </xf>
    <xf numFmtId="164" fontId="2" fillId="2" borderId="2" xfId="0" applyNumberFormat="1" applyFont="1" applyFill="1" applyBorder="1" applyAlignment="1">
      <alignment horizontal="center" vertical="top" wrapText="1"/>
    </xf>
    <xf numFmtId="164" fontId="2" fillId="2" borderId="22" xfId="0" applyNumberFormat="1" applyFont="1" applyFill="1" applyBorder="1" applyAlignment="1">
      <alignment horizontal="center" vertical="top" wrapText="1"/>
    </xf>
    <xf numFmtId="164" fontId="1" fillId="2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164" fontId="1" fillId="2" borderId="22" xfId="0" applyNumberFormat="1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top"/>
    </xf>
    <xf numFmtId="0" fontId="1" fillId="0" borderId="1" xfId="0" applyFont="1" applyBorder="1" applyAlignment="1">
      <alignment vertical="top" wrapText="1"/>
    </xf>
    <xf numFmtId="164" fontId="1" fillId="0" borderId="2" xfId="0" applyNumberFormat="1" applyFont="1" applyBorder="1" applyAlignment="1">
      <alignment horizontal="center" vertical="top" wrapText="1"/>
    </xf>
    <xf numFmtId="164" fontId="2" fillId="0" borderId="1" xfId="0" applyNumberFormat="1" applyFont="1" applyBorder="1" applyAlignment="1">
      <alignment horizontal="center" vertical="top"/>
    </xf>
    <xf numFmtId="164" fontId="6" fillId="2" borderId="1" xfId="0" applyNumberFormat="1" applyFont="1" applyFill="1" applyBorder="1" applyAlignment="1">
      <alignment horizontal="center" vertical="top"/>
    </xf>
    <xf numFmtId="164" fontId="2" fillId="2" borderId="1" xfId="0" applyNumberFormat="1" applyFont="1" applyFill="1" applyBorder="1" applyAlignment="1">
      <alignment horizontal="center" vertical="top"/>
    </xf>
    <xf numFmtId="1" fontId="1" fillId="0" borderId="19" xfId="0" applyNumberFormat="1" applyFont="1" applyBorder="1" applyAlignment="1">
      <alignment horizontal="center" vertical="center" wrapText="1"/>
    </xf>
    <xf numFmtId="1" fontId="1" fillId="0" borderId="23" xfId="0" applyNumberFormat="1" applyFont="1" applyBorder="1" applyAlignment="1">
      <alignment horizontal="center" vertical="center" wrapText="1"/>
    </xf>
    <xf numFmtId="0" fontId="1" fillId="0" borderId="13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22" xfId="0" applyFont="1" applyBorder="1" applyAlignment="1">
      <alignment horizontal="left" vertical="center" wrapText="1"/>
    </xf>
    <xf numFmtId="0" fontId="1" fillId="0" borderId="13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1" fontId="1" fillId="0" borderId="4" xfId="0" applyNumberFormat="1" applyFont="1" applyBorder="1" applyAlignment="1">
      <alignment horizontal="center" wrapText="1"/>
    </xf>
    <xf numFmtId="1" fontId="1" fillId="0" borderId="7" xfId="0" applyNumberFormat="1" applyFont="1" applyBorder="1" applyAlignment="1">
      <alignment horizontal="center" wrapText="1"/>
    </xf>
    <xf numFmtId="1" fontId="1" fillId="0" borderId="9" xfId="0" applyNumberFormat="1" applyFont="1" applyBorder="1" applyAlignment="1">
      <alignment horizontal="center" wrapText="1"/>
    </xf>
    <xf numFmtId="0" fontId="1" fillId="0" borderId="14" xfId="0" applyFont="1" applyBorder="1" applyAlignment="1">
      <alignment horizontal="center" vertical="top" wrapText="1"/>
    </xf>
    <xf numFmtId="0" fontId="1" fillId="0" borderId="15" xfId="0" applyFont="1" applyBorder="1" applyAlignment="1">
      <alignment horizontal="center" vertical="top" wrapText="1"/>
    </xf>
    <xf numFmtId="1" fontId="1" fillId="0" borderId="14" xfId="0" applyNumberFormat="1" applyFont="1" applyBorder="1" applyAlignment="1">
      <alignment vertical="center" wrapText="1"/>
    </xf>
    <xf numFmtId="1" fontId="1" fillId="0" borderId="23" xfId="0" applyNumberFormat="1" applyFont="1" applyBorder="1" applyAlignment="1">
      <alignment vertical="center" wrapText="1"/>
    </xf>
    <xf numFmtId="0" fontId="1" fillId="0" borderId="13" xfId="0" applyFont="1" applyBorder="1" applyAlignment="1">
      <alignment wrapText="1"/>
    </xf>
    <xf numFmtId="0" fontId="1" fillId="0" borderId="22" xfId="0" applyFont="1" applyBorder="1" applyAlignment="1">
      <alignment wrapText="1"/>
    </xf>
    <xf numFmtId="1" fontId="1" fillId="0" borderId="4" xfId="0" applyNumberFormat="1" applyFont="1" applyBorder="1" applyAlignment="1">
      <alignment horizontal="center" vertical="center" wrapText="1"/>
    </xf>
    <xf numFmtId="1" fontId="1" fillId="0" borderId="7" xfId="0" applyNumberFormat="1" applyFont="1" applyBorder="1" applyAlignment="1">
      <alignment horizontal="center" vertical="center" wrapText="1"/>
    </xf>
    <xf numFmtId="1" fontId="1" fillId="0" borderId="9" xfId="0" applyNumberFormat="1" applyFont="1" applyBorder="1" applyAlignment="1">
      <alignment horizontal="center" vertical="center" wrapText="1"/>
    </xf>
    <xf numFmtId="0" fontId="1" fillId="0" borderId="5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1" fillId="0" borderId="10" xfId="0" applyFont="1" applyBorder="1" applyAlignment="1">
      <alignment horizontal="left" vertical="top" wrapText="1"/>
    </xf>
    <xf numFmtId="0" fontId="1" fillId="2" borderId="3" xfId="0" applyFont="1" applyFill="1" applyBorder="1" applyAlignment="1">
      <alignment horizontal="left" vertical="center" wrapText="1"/>
    </xf>
    <xf numFmtId="1" fontId="1" fillId="0" borderId="1" xfId="0" applyNumberFormat="1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1" fontId="1" fillId="0" borderId="1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" fillId="0" borderId="11" xfId="0" applyFont="1" applyBorder="1" applyAlignment="1">
      <alignment horizontal="center" vertical="top" wrapText="1"/>
    </xf>
    <xf numFmtId="0" fontId="1" fillId="0" borderId="16" xfId="0" applyFont="1" applyBorder="1" applyAlignment="1">
      <alignment horizontal="center" vertical="top" wrapText="1"/>
    </xf>
    <xf numFmtId="0" fontId="1" fillId="0" borderId="18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0" fontId="1" fillId="0" borderId="17" xfId="0" applyFont="1" applyBorder="1" applyAlignment="1">
      <alignment vertical="top" wrapText="1"/>
    </xf>
    <xf numFmtId="164" fontId="5" fillId="2" borderId="5" xfId="0" applyNumberFormat="1" applyFont="1" applyFill="1" applyBorder="1" applyAlignment="1">
      <alignment horizontal="center" vertical="top" wrapText="1"/>
    </xf>
    <xf numFmtId="0" fontId="5" fillId="2" borderId="3" xfId="0" applyFont="1" applyFill="1" applyBorder="1" applyAlignment="1">
      <alignment horizontal="center" vertical="top" wrapText="1"/>
    </xf>
    <xf numFmtId="0" fontId="5" fillId="2" borderId="2" xfId="0" applyFont="1" applyFill="1" applyBorder="1" applyAlignment="1">
      <alignment horizontal="center" vertical="top" wrapText="1"/>
    </xf>
    <xf numFmtId="164" fontId="1" fillId="2" borderId="5" xfId="0" applyNumberFormat="1" applyFont="1" applyFill="1" applyBorder="1" applyAlignment="1">
      <alignment horizontal="center" vertical="top" wrapText="1"/>
    </xf>
    <xf numFmtId="0" fontId="1" fillId="2" borderId="3" xfId="0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horizontal="center" vertical="top" wrapText="1"/>
    </xf>
    <xf numFmtId="164" fontId="1" fillId="0" borderId="5" xfId="0" applyNumberFormat="1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1" fillId="0" borderId="11" xfId="0" applyFont="1" applyBorder="1" applyAlignment="1">
      <alignment vertical="top" wrapText="1"/>
    </xf>
    <xf numFmtId="0" fontId="1" fillId="0" borderId="18" xfId="0" applyFont="1" applyBorder="1" applyAlignment="1">
      <alignment vertical="top" wrapText="1"/>
    </xf>
    <xf numFmtId="0" fontId="1" fillId="0" borderId="6" xfId="0" applyFont="1" applyBorder="1" applyAlignment="1">
      <alignment horizontal="center" vertical="top" wrapText="1"/>
    </xf>
    <xf numFmtId="0" fontId="1" fillId="0" borderId="8" xfId="0" applyFont="1" applyBorder="1" applyAlignment="1">
      <alignment horizontal="center" vertical="top" wrapText="1"/>
    </xf>
    <xf numFmtId="0" fontId="1" fillId="0" borderId="12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16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164" fontId="5" fillId="2" borderId="3" xfId="0" applyNumberFormat="1" applyFont="1" applyFill="1" applyBorder="1" applyAlignment="1">
      <alignment horizontal="center" vertical="top" wrapText="1"/>
    </xf>
    <xf numFmtId="164" fontId="5" fillId="2" borderId="2" xfId="0" applyNumberFormat="1" applyFont="1" applyFill="1" applyBorder="1" applyAlignment="1">
      <alignment horizontal="center" vertical="top" wrapText="1"/>
    </xf>
    <xf numFmtId="164" fontId="1" fillId="0" borderId="3" xfId="0" applyNumberFormat="1" applyFont="1" applyBorder="1" applyAlignment="1">
      <alignment horizontal="center" vertical="top" wrapText="1"/>
    </xf>
    <xf numFmtId="164" fontId="1" fillId="0" borderId="2" xfId="0" applyNumberFormat="1" applyFont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0" fontId="1" fillId="0" borderId="2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1" fontId="1" fillId="0" borderId="1" xfId="0" applyNumberFormat="1" applyFont="1" applyBorder="1" applyAlignment="1">
      <alignment horizontal="center" vertical="center" wrapText="1"/>
    </xf>
    <xf numFmtId="1" fontId="1" fillId="0" borderId="25" xfId="0" applyNumberFormat="1" applyFont="1" applyBorder="1" applyAlignment="1">
      <alignment horizontal="center" vertical="center" wrapText="1"/>
    </xf>
    <xf numFmtId="1" fontId="1" fillId="0" borderId="27" xfId="0" applyNumberFormat="1" applyFont="1" applyBorder="1" applyAlignment="1">
      <alignment horizontal="center" vertical="center" wrapText="1"/>
    </xf>
    <xf numFmtId="1" fontId="1" fillId="0" borderId="29" xfId="0" applyNumberFormat="1" applyFont="1" applyBorder="1" applyAlignment="1">
      <alignment horizontal="center" vertical="center" wrapText="1"/>
    </xf>
    <xf numFmtId="0" fontId="1" fillId="2" borderId="2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2" fillId="0" borderId="28" xfId="0" applyFont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 wrapText="1"/>
    </xf>
    <xf numFmtId="0" fontId="2" fillId="0" borderId="30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67"/>
  <sheetViews>
    <sheetView tabSelected="1" view="pageBreakPreview" topLeftCell="A2" zoomScale="80" zoomScaleNormal="100" zoomScaleSheetLayoutView="80" workbookViewId="0">
      <selection activeCell="G46" sqref="G46"/>
    </sheetView>
  </sheetViews>
  <sheetFormatPr defaultRowHeight="15.75"/>
  <cols>
    <col min="1" max="1" width="6.5703125" style="3" customWidth="1"/>
    <col min="2" max="2" width="86.140625" style="1" customWidth="1"/>
    <col min="3" max="3" width="22.42578125" style="1" customWidth="1"/>
    <col min="4" max="4" width="14.5703125" style="1" customWidth="1"/>
    <col min="5" max="5" width="9" style="50" customWidth="1"/>
    <col min="6" max="6" width="9.28515625" style="71" customWidth="1"/>
    <col min="7" max="7" width="9.28515625" style="7" customWidth="1"/>
    <col min="8" max="8" width="27" style="1" customWidth="1"/>
    <col min="9" max="9" width="50.28515625" style="1" customWidth="1"/>
    <col min="10" max="16384" width="9.140625" style="1"/>
  </cols>
  <sheetData>
    <row r="1" spans="1:9" hidden="1"/>
    <row r="2" spans="1:9">
      <c r="H2" s="51"/>
    </row>
    <row r="3" spans="1:9" ht="17.25" customHeight="1">
      <c r="B3" s="2"/>
      <c r="C3" s="2"/>
      <c r="D3" s="2"/>
      <c r="E3" s="40"/>
      <c r="F3" s="60"/>
      <c r="G3" s="6"/>
      <c r="H3" s="3" t="s">
        <v>16</v>
      </c>
      <c r="I3" s="2"/>
    </row>
    <row r="4" spans="1:9" ht="15" customHeight="1">
      <c r="B4" s="2"/>
      <c r="C4" s="2"/>
      <c r="D4" s="2"/>
      <c r="E4" s="40"/>
      <c r="F4" s="60"/>
      <c r="G4" s="6"/>
      <c r="H4" s="3" t="s">
        <v>17</v>
      </c>
      <c r="I4" s="2"/>
    </row>
    <row r="5" spans="1:9" ht="13.5" customHeight="1">
      <c r="B5" s="2"/>
      <c r="C5" s="2"/>
      <c r="D5" s="2"/>
      <c r="E5" s="40"/>
      <c r="F5" s="60"/>
      <c r="G5" s="6"/>
      <c r="H5" s="3" t="s">
        <v>18</v>
      </c>
      <c r="I5" s="2"/>
    </row>
    <row r="6" spans="1:9" ht="15.75" customHeight="1">
      <c r="B6" s="2"/>
      <c r="C6" s="2"/>
      <c r="D6" s="2"/>
      <c r="E6" s="40"/>
      <c r="F6" s="60"/>
      <c r="G6" s="6"/>
      <c r="H6" s="3" t="s">
        <v>19</v>
      </c>
      <c r="I6" s="2"/>
    </row>
    <row r="7" spans="1:9" ht="18.75">
      <c r="B7" s="2"/>
      <c r="C7" s="2"/>
      <c r="D7" s="2"/>
      <c r="E7" s="40"/>
      <c r="F7" s="60"/>
      <c r="G7" s="6"/>
      <c r="H7" s="3" t="s">
        <v>50</v>
      </c>
      <c r="I7" s="2"/>
    </row>
    <row r="8" spans="1:9" ht="10.5" customHeight="1">
      <c r="B8" s="2"/>
      <c r="C8" s="2"/>
      <c r="D8" s="2"/>
      <c r="E8" s="40"/>
      <c r="F8" s="60"/>
      <c r="G8" s="6"/>
      <c r="H8" s="2"/>
      <c r="I8" s="2"/>
    </row>
    <row r="9" spans="1:9" ht="18.75">
      <c r="A9" s="108" t="s">
        <v>20</v>
      </c>
      <c r="B9" s="108"/>
      <c r="C9" s="108"/>
      <c r="D9" s="108"/>
      <c r="E9" s="108"/>
      <c r="F9" s="108"/>
      <c r="G9" s="108"/>
      <c r="H9" s="108"/>
      <c r="I9" s="108"/>
    </row>
    <row r="10" spans="1:9" ht="18.75">
      <c r="A10" s="108" t="s">
        <v>49</v>
      </c>
      <c r="B10" s="108"/>
      <c r="C10" s="108"/>
      <c r="D10" s="108"/>
      <c r="E10" s="108"/>
      <c r="F10" s="108"/>
      <c r="G10" s="108"/>
      <c r="H10" s="108"/>
      <c r="I10" s="108"/>
    </row>
    <row r="11" spans="1:9" ht="10.5" customHeight="1" thickBot="1">
      <c r="B11" s="2"/>
      <c r="C11" s="2"/>
      <c r="D11" s="2"/>
      <c r="E11" s="40"/>
      <c r="F11" s="60"/>
      <c r="G11" s="6"/>
      <c r="H11" s="2"/>
      <c r="I11" s="2"/>
    </row>
    <row r="12" spans="1:9" ht="67.5" customHeight="1">
      <c r="A12" s="92" t="s">
        <v>15</v>
      </c>
      <c r="B12" s="82" t="s">
        <v>0</v>
      </c>
      <c r="C12" s="82" t="s">
        <v>1</v>
      </c>
      <c r="D12" s="82" t="s">
        <v>2</v>
      </c>
      <c r="E12" s="82" t="s">
        <v>3</v>
      </c>
      <c r="F12" s="82"/>
      <c r="G12" s="82"/>
      <c r="H12" s="82" t="s">
        <v>4</v>
      </c>
      <c r="I12" s="110" t="s">
        <v>5</v>
      </c>
    </row>
    <row r="13" spans="1:9" ht="27" customHeight="1" thickBot="1">
      <c r="A13" s="93"/>
      <c r="B13" s="109"/>
      <c r="C13" s="109"/>
      <c r="D13" s="109"/>
      <c r="E13" s="41">
        <v>2018</v>
      </c>
      <c r="F13" s="61">
        <v>2019</v>
      </c>
      <c r="G13" s="58">
        <v>2020</v>
      </c>
      <c r="H13" s="109"/>
      <c r="I13" s="111"/>
    </row>
    <row r="14" spans="1:9">
      <c r="A14" s="17">
        <v>1</v>
      </c>
      <c r="B14" s="56">
        <v>2</v>
      </c>
      <c r="C14" s="56">
        <v>3</v>
      </c>
      <c r="D14" s="56">
        <v>4</v>
      </c>
      <c r="E14" s="55">
        <v>5</v>
      </c>
      <c r="F14" s="62">
        <v>6</v>
      </c>
      <c r="G14" s="56">
        <v>7</v>
      </c>
      <c r="H14" s="56">
        <v>8</v>
      </c>
      <c r="I14" s="18">
        <v>9</v>
      </c>
    </row>
    <row r="15" spans="1:9" ht="37.5" customHeight="1">
      <c r="A15" s="15"/>
      <c r="B15" s="54" t="s">
        <v>6</v>
      </c>
      <c r="C15" s="112" t="s">
        <v>7</v>
      </c>
      <c r="D15" s="112"/>
      <c r="E15" s="112"/>
      <c r="F15" s="112"/>
      <c r="G15" s="112"/>
      <c r="H15" s="112"/>
      <c r="I15" s="113"/>
    </row>
    <row r="16" spans="1:9" ht="51.75" customHeight="1" thickBot="1">
      <c r="A16" s="16"/>
      <c r="B16" s="57" t="s">
        <v>8</v>
      </c>
      <c r="C16" s="125" t="s">
        <v>51</v>
      </c>
      <c r="D16" s="125"/>
      <c r="E16" s="125"/>
      <c r="F16" s="125"/>
      <c r="G16" s="125"/>
      <c r="H16" s="125"/>
      <c r="I16" s="126"/>
    </row>
    <row r="17" spans="1:9" ht="33.75" customHeight="1">
      <c r="A17" s="98" t="s">
        <v>25</v>
      </c>
      <c r="B17" s="101" t="s">
        <v>57</v>
      </c>
      <c r="C17" s="101" t="s">
        <v>30</v>
      </c>
      <c r="D17" s="120">
        <f>D20+D21</f>
        <v>50</v>
      </c>
      <c r="E17" s="114">
        <f>E20+E21</f>
        <v>0</v>
      </c>
      <c r="F17" s="117">
        <f>F20+F21</f>
        <v>0</v>
      </c>
      <c r="G17" s="120">
        <f>G20+G21</f>
        <v>50</v>
      </c>
      <c r="H17" s="123" t="s">
        <v>58</v>
      </c>
      <c r="I17" s="127" t="s">
        <v>31</v>
      </c>
    </row>
    <row r="18" spans="1:9" ht="2.25" hidden="1" customHeight="1">
      <c r="A18" s="99"/>
      <c r="B18" s="102"/>
      <c r="C18" s="102"/>
      <c r="D18" s="121"/>
      <c r="E18" s="115"/>
      <c r="F18" s="118"/>
      <c r="G18" s="121"/>
      <c r="H18" s="121"/>
      <c r="I18" s="128"/>
    </row>
    <row r="19" spans="1:9" ht="1.5" hidden="1" customHeight="1">
      <c r="A19" s="99"/>
      <c r="B19" s="102"/>
      <c r="C19" s="130"/>
      <c r="D19" s="122"/>
      <c r="E19" s="116"/>
      <c r="F19" s="119"/>
      <c r="G19" s="122"/>
      <c r="H19" s="121"/>
      <c r="I19" s="128"/>
    </row>
    <row r="20" spans="1:9" ht="30" customHeight="1">
      <c r="A20" s="99"/>
      <c r="B20" s="102"/>
      <c r="C20" s="54" t="s">
        <v>9</v>
      </c>
      <c r="D20" s="4">
        <f>E20+F20+G20</f>
        <v>50</v>
      </c>
      <c r="E20" s="37">
        <v>0</v>
      </c>
      <c r="F20" s="20">
        <v>0</v>
      </c>
      <c r="G20" s="4">
        <v>50</v>
      </c>
      <c r="H20" s="121"/>
      <c r="I20" s="128"/>
    </row>
    <row r="21" spans="1:9" ht="48.75" customHeight="1" thickBot="1">
      <c r="A21" s="100"/>
      <c r="B21" s="103"/>
      <c r="C21" s="57" t="s">
        <v>10</v>
      </c>
      <c r="D21" s="4">
        <f>E21+F21+G21</f>
        <v>0</v>
      </c>
      <c r="E21" s="42">
        <v>0</v>
      </c>
      <c r="F21" s="63">
        <v>0</v>
      </c>
      <c r="G21" s="10">
        <v>0</v>
      </c>
      <c r="H21" s="124"/>
      <c r="I21" s="129"/>
    </row>
    <row r="22" spans="1:9" ht="30.75" customHeight="1">
      <c r="A22" s="98" t="s">
        <v>26</v>
      </c>
      <c r="B22" s="101" t="s">
        <v>11</v>
      </c>
      <c r="C22" s="19" t="s">
        <v>30</v>
      </c>
      <c r="D22" s="9">
        <f>D23+D24</f>
        <v>265</v>
      </c>
      <c r="E22" s="38">
        <f t="shared" ref="E22:G22" si="0">E23+E24</f>
        <v>65</v>
      </c>
      <c r="F22" s="11">
        <f t="shared" si="0"/>
        <v>100</v>
      </c>
      <c r="G22" s="11">
        <f t="shared" si="0"/>
        <v>100</v>
      </c>
      <c r="H22" s="123" t="s">
        <v>32</v>
      </c>
      <c r="I22" s="139" t="s">
        <v>31</v>
      </c>
    </row>
    <row r="23" spans="1:9" ht="21.75" customHeight="1">
      <c r="A23" s="99"/>
      <c r="B23" s="102"/>
      <c r="C23" s="54" t="s">
        <v>9</v>
      </c>
      <c r="D23" s="4">
        <f>E23+F23+G23</f>
        <v>265</v>
      </c>
      <c r="E23" s="37">
        <v>65</v>
      </c>
      <c r="F23" s="20">
        <v>100</v>
      </c>
      <c r="G23" s="20">
        <v>100</v>
      </c>
      <c r="H23" s="121"/>
      <c r="I23" s="140"/>
    </row>
    <row r="24" spans="1:9" ht="19.5" customHeight="1" thickBot="1">
      <c r="A24" s="100"/>
      <c r="B24" s="103"/>
      <c r="C24" s="57" t="s">
        <v>10</v>
      </c>
      <c r="D24" s="8">
        <f t="shared" ref="D24:D37" si="1">E24+F24+G24</f>
        <v>0</v>
      </c>
      <c r="E24" s="42">
        <v>0</v>
      </c>
      <c r="F24" s="63">
        <v>0</v>
      </c>
      <c r="G24" s="10">
        <v>0</v>
      </c>
      <c r="H24" s="124"/>
      <c r="I24" s="141"/>
    </row>
    <row r="25" spans="1:9" ht="15.75" customHeight="1">
      <c r="A25" s="98" t="s">
        <v>27</v>
      </c>
      <c r="B25" s="101" t="s">
        <v>38</v>
      </c>
      <c r="C25" s="101" t="s">
        <v>30</v>
      </c>
      <c r="D25" s="120">
        <f>D28+D29</f>
        <v>51262.299999999996</v>
      </c>
      <c r="E25" s="114">
        <f>E28+E29</f>
        <v>16730.199999999997</v>
      </c>
      <c r="F25" s="114">
        <f>F28+F29</f>
        <v>16747.3</v>
      </c>
      <c r="G25" s="120">
        <f t="shared" ref="G25" si="2">G28+G29</f>
        <v>17784.8</v>
      </c>
      <c r="H25" s="123" t="s">
        <v>12</v>
      </c>
      <c r="I25" s="127" t="s">
        <v>31</v>
      </c>
    </row>
    <row r="26" spans="1:9" ht="8.25" customHeight="1">
      <c r="A26" s="99"/>
      <c r="B26" s="102"/>
      <c r="C26" s="102"/>
      <c r="D26" s="137"/>
      <c r="E26" s="135"/>
      <c r="F26" s="135"/>
      <c r="G26" s="137"/>
      <c r="H26" s="121"/>
      <c r="I26" s="128"/>
    </row>
    <row r="27" spans="1:9" ht="11.25" customHeight="1">
      <c r="A27" s="99"/>
      <c r="B27" s="102"/>
      <c r="C27" s="130"/>
      <c r="D27" s="138"/>
      <c r="E27" s="136"/>
      <c r="F27" s="136"/>
      <c r="G27" s="138"/>
      <c r="H27" s="121"/>
      <c r="I27" s="128"/>
    </row>
    <row r="28" spans="1:9" ht="20.25" customHeight="1">
      <c r="A28" s="99"/>
      <c r="B28" s="102"/>
      <c r="C28" s="54" t="s">
        <v>9</v>
      </c>
      <c r="D28" s="4">
        <f>E28+F28+G28</f>
        <v>43308.399999999994</v>
      </c>
      <c r="E28" s="37">
        <f>E30+E36</f>
        <v>8776.2999999999993</v>
      </c>
      <c r="F28" s="20">
        <f>13284.7+3462.6</f>
        <v>16747.3</v>
      </c>
      <c r="G28" s="4">
        <f>14322.4+3462.4</f>
        <v>17784.8</v>
      </c>
      <c r="H28" s="121"/>
      <c r="I28" s="128"/>
    </row>
    <row r="29" spans="1:9" ht="19.5" customHeight="1" thickBot="1">
      <c r="A29" s="100"/>
      <c r="B29" s="103"/>
      <c r="C29" s="57" t="s">
        <v>10</v>
      </c>
      <c r="D29" s="8">
        <f t="shared" si="1"/>
        <v>7953.9</v>
      </c>
      <c r="E29" s="43">
        <f>E31+E37</f>
        <v>7953.9</v>
      </c>
      <c r="F29" s="64">
        <f>F31++F37</f>
        <v>0</v>
      </c>
      <c r="G29" s="8">
        <f>G31++G37</f>
        <v>0</v>
      </c>
      <c r="H29" s="124"/>
      <c r="I29" s="129"/>
    </row>
    <row r="30" spans="1:9" ht="32.25" customHeight="1">
      <c r="A30" s="94" t="s">
        <v>28</v>
      </c>
      <c r="B30" s="96" t="s">
        <v>39</v>
      </c>
      <c r="C30" s="19" t="s">
        <v>9</v>
      </c>
      <c r="D30" s="9">
        <f t="shared" si="1"/>
        <v>2158.9</v>
      </c>
      <c r="E30" s="38">
        <f>E32+E34</f>
        <v>2158.9</v>
      </c>
      <c r="F30" s="11">
        <f t="shared" ref="F30:G30" si="3">F32+F34</f>
        <v>0</v>
      </c>
      <c r="G30" s="11">
        <f t="shared" si="3"/>
        <v>0</v>
      </c>
      <c r="H30" s="86" t="s">
        <v>22</v>
      </c>
      <c r="I30" s="142" t="s">
        <v>31</v>
      </c>
    </row>
    <row r="31" spans="1:9" ht="89.25" customHeight="1" thickBot="1">
      <c r="A31" s="95"/>
      <c r="B31" s="97"/>
      <c r="C31" s="21" t="s">
        <v>10</v>
      </c>
      <c r="D31" s="22">
        <f t="shared" si="1"/>
        <v>7953.9</v>
      </c>
      <c r="E31" s="39">
        <f>E33+E35</f>
        <v>7953.9</v>
      </c>
      <c r="F31" s="23">
        <f t="shared" ref="F31" si="4">F33+F35</f>
        <v>0</v>
      </c>
      <c r="G31" s="23">
        <v>0</v>
      </c>
      <c r="H31" s="87"/>
      <c r="I31" s="143"/>
    </row>
    <row r="32" spans="1:9" ht="28.5" customHeight="1">
      <c r="A32" s="107" t="s">
        <v>34</v>
      </c>
      <c r="B32" s="79" t="s">
        <v>40</v>
      </c>
      <c r="C32" s="19" t="s">
        <v>9</v>
      </c>
      <c r="D32" s="9">
        <f t="shared" si="1"/>
        <v>188.7</v>
      </c>
      <c r="E32" s="38">
        <v>188.7</v>
      </c>
      <c r="F32" s="11">
        <v>0</v>
      </c>
      <c r="G32" s="11">
        <v>0</v>
      </c>
      <c r="H32" s="82" t="s">
        <v>36</v>
      </c>
      <c r="I32" s="132" t="s">
        <v>31</v>
      </c>
    </row>
    <row r="33" spans="1:9" ht="23.25" customHeight="1">
      <c r="A33" s="77"/>
      <c r="B33" s="80"/>
      <c r="C33" s="54" t="s">
        <v>10</v>
      </c>
      <c r="D33" s="4">
        <f>E33+F33+G33</f>
        <v>955</v>
      </c>
      <c r="E33" s="37">
        <v>955</v>
      </c>
      <c r="F33" s="20">
        <v>0</v>
      </c>
      <c r="G33" s="20">
        <v>0</v>
      </c>
      <c r="H33" s="83"/>
      <c r="I33" s="133"/>
    </row>
    <row r="34" spans="1:9" ht="36.75" customHeight="1">
      <c r="A34" s="77" t="s">
        <v>35</v>
      </c>
      <c r="B34" s="80" t="s">
        <v>41</v>
      </c>
      <c r="C34" s="54" t="s">
        <v>9</v>
      </c>
      <c r="D34" s="4">
        <f t="shared" ref="D34:D35" si="5">E34+F34+G34</f>
        <v>1970.2</v>
      </c>
      <c r="E34" s="37">
        <v>1970.2</v>
      </c>
      <c r="F34" s="20">
        <v>0</v>
      </c>
      <c r="G34" s="20">
        <v>0</v>
      </c>
      <c r="H34" s="84" t="s">
        <v>37</v>
      </c>
      <c r="I34" s="133" t="s">
        <v>31</v>
      </c>
    </row>
    <row r="35" spans="1:9" ht="29.25" customHeight="1">
      <c r="A35" s="78"/>
      <c r="B35" s="81"/>
      <c r="C35" s="21" t="s">
        <v>10</v>
      </c>
      <c r="D35" s="4">
        <f t="shared" si="5"/>
        <v>6998.9</v>
      </c>
      <c r="E35" s="39">
        <v>6998.9</v>
      </c>
      <c r="F35" s="23">
        <v>0</v>
      </c>
      <c r="G35" s="23">
        <v>0</v>
      </c>
      <c r="H35" s="85"/>
      <c r="I35" s="134"/>
    </row>
    <row r="36" spans="1:9" ht="24.75" customHeight="1">
      <c r="A36" s="105" t="s">
        <v>29</v>
      </c>
      <c r="B36" s="106" t="s">
        <v>21</v>
      </c>
      <c r="C36" s="54" t="s">
        <v>9</v>
      </c>
      <c r="D36" s="4">
        <f t="shared" si="1"/>
        <v>6617.4</v>
      </c>
      <c r="E36" s="37">
        <v>6617.4</v>
      </c>
      <c r="F36" s="20">
        <v>0</v>
      </c>
      <c r="G36" s="4">
        <v>0</v>
      </c>
      <c r="H36" s="84" t="s">
        <v>12</v>
      </c>
      <c r="I36" s="131" t="s">
        <v>31</v>
      </c>
    </row>
    <row r="37" spans="1:9" ht="30.75" customHeight="1">
      <c r="A37" s="105"/>
      <c r="B37" s="106"/>
      <c r="C37" s="54" t="s">
        <v>10</v>
      </c>
      <c r="D37" s="4">
        <f t="shared" si="1"/>
        <v>0</v>
      </c>
      <c r="E37" s="44">
        <v>0</v>
      </c>
      <c r="F37" s="65">
        <v>0</v>
      </c>
      <c r="G37" s="25">
        <v>0</v>
      </c>
      <c r="H37" s="84"/>
      <c r="I37" s="131"/>
    </row>
    <row r="38" spans="1:9" ht="48" customHeight="1">
      <c r="A38" s="99" t="s">
        <v>42</v>
      </c>
      <c r="B38" s="104" t="s">
        <v>53</v>
      </c>
      <c r="C38" s="35" t="s">
        <v>30</v>
      </c>
      <c r="D38" s="53">
        <f>E38+F38+G38</f>
        <v>3980.8</v>
      </c>
      <c r="E38" s="45">
        <f>E39+E40</f>
        <v>297</v>
      </c>
      <c r="F38" s="66">
        <f>F39+F40</f>
        <v>30</v>
      </c>
      <c r="G38" s="36">
        <f>G40+G39</f>
        <v>3653.8</v>
      </c>
      <c r="H38" s="85" t="s">
        <v>52</v>
      </c>
      <c r="I38" s="156" t="s">
        <v>31</v>
      </c>
    </row>
    <row r="39" spans="1:9" ht="27.75" customHeight="1">
      <c r="A39" s="99"/>
      <c r="B39" s="104"/>
      <c r="C39" s="54" t="s">
        <v>9</v>
      </c>
      <c r="D39" s="4">
        <f t="shared" ref="D39" si="6">E39+F39+G39</f>
        <v>902.2</v>
      </c>
      <c r="E39" s="44">
        <v>297</v>
      </c>
      <c r="F39" s="65">
        <v>30</v>
      </c>
      <c r="G39" s="25">
        <f>G45+G42+G48</f>
        <v>575.20000000000005</v>
      </c>
      <c r="H39" s="87"/>
      <c r="I39" s="157"/>
    </row>
    <row r="40" spans="1:9" ht="27.75" customHeight="1">
      <c r="A40" s="99"/>
      <c r="B40" s="104"/>
      <c r="C40" s="54" t="s">
        <v>10</v>
      </c>
      <c r="D40" s="22">
        <f>E40+F40+G40</f>
        <v>3078.6</v>
      </c>
      <c r="E40" s="46">
        <v>0</v>
      </c>
      <c r="F40" s="67">
        <v>0</v>
      </c>
      <c r="G40" s="24">
        <f>G46+G43+G49</f>
        <v>3078.6</v>
      </c>
      <c r="H40" s="87"/>
      <c r="I40" s="157"/>
    </row>
    <row r="41" spans="1:9" ht="30" customHeight="1">
      <c r="A41" s="149" t="s">
        <v>54</v>
      </c>
      <c r="B41" s="148" t="s">
        <v>56</v>
      </c>
      <c r="C41" s="35" t="s">
        <v>30</v>
      </c>
      <c r="D41" s="4">
        <f>E41+F41+G41</f>
        <v>1298.0999999999999</v>
      </c>
      <c r="E41" s="44">
        <f t="shared" ref="E41:F41" si="7">E42+E43</f>
        <v>0</v>
      </c>
      <c r="F41" s="44">
        <f t="shared" si="7"/>
        <v>0</v>
      </c>
      <c r="G41" s="44">
        <f>G42+G43</f>
        <v>1298.0999999999999</v>
      </c>
      <c r="H41" s="87"/>
      <c r="I41" s="157"/>
    </row>
    <row r="42" spans="1:9" ht="34.5" customHeight="1">
      <c r="A42" s="149"/>
      <c r="B42" s="148"/>
      <c r="C42" s="54" t="s">
        <v>9</v>
      </c>
      <c r="D42" s="4">
        <f t="shared" ref="D42:D49" si="8">E42+F42+G42</f>
        <v>204.3</v>
      </c>
      <c r="E42" s="75">
        <v>0</v>
      </c>
      <c r="F42" s="76">
        <v>0</v>
      </c>
      <c r="G42" s="74">
        <v>204.3</v>
      </c>
      <c r="H42" s="87"/>
      <c r="I42" s="157"/>
    </row>
    <row r="43" spans="1:9" ht="30" customHeight="1">
      <c r="A43" s="149"/>
      <c r="B43" s="148"/>
      <c r="C43" s="54" t="s">
        <v>10</v>
      </c>
      <c r="D43" s="4">
        <f t="shared" si="8"/>
        <v>1093.8</v>
      </c>
      <c r="E43" s="75">
        <v>0</v>
      </c>
      <c r="F43" s="76">
        <v>0</v>
      </c>
      <c r="G43" s="74">
        <v>1093.8</v>
      </c>
      <c r="H43" s="87"/>
      <c r="I43" s="157"/>
    </row>
    <row r="44" spans="1:9" ht="33.75" customHeight="1">
      <c r="A44" s="150" t="s">
        <v>55</v>
      </c>
      <c r="B44" s="148" t="s">
        <v>60</v>
      </c>
      <c r="C44" s="35" t="s">
        <v>30</v>
      </c>
      <c r="D44" s="53">
        <f>E44+F44+G44</f>
        <v>2355.6999999999998</v>
      </c>
      <c r="E44" s="45">
        <f t="shared" ref="E44:G44" si="9">E45+E46</f>
        <v>0</v>
      </c>
      <c r="F44" s="45">
        <f t="shared" si="9"/>
        <v>0</v>
      </c>
      <c r="G44" s="45">
        <f>G45+G46</f>
        <v>2355.6999999999998</v>
      </c>
      <c r="H44" s="87"/>
      <c r="I44" s="157"/>
    </row>
    <row r="45" spans="1:9" ht="28.5" customHeight="1">
      <c r="A45" s="150"/>
      <c r="B45" s="148"/>
      <c r="C45" s="54" t="s">
        <v>9</v>
      </c>
      <c r="D45" s="4">
        <f t="shared" si="8"/>
        <v>370.9</v>
      </c>
      <c r="E45" s="75">
        <v>0</v>
      </c>
      <c r="F45" s="76">
        <v>0</v>
      </c>
      <c r="G45" s="74">
        <v>370.9</v>
      </c>
      <c r="H45" s="87"/>
      <c r="I45" s="157"/>
    </row>
    <row r="46" spans="1:9" ht="25.5" customHeight="1">
      <c r="A46" s="151"/>
      <c r="B46" s="148"/>
      <c r="C46" s="21" t="s">
        <v>10</v>
      </c>
      <c r="D46" s="4">
        <f t="shared" si="8"/>
        <v>1984.8</v>
      </c>
      <c r="E46" s="75">
        <v>0</v>
      </c>
      <c r="F46" s="76">
        <v>0</v>
      </c>
      <c r="G46" s="74">
        <v>1984.8</v>
      </c>
      <c r="H46" s="147"/>
      <c r="I46" s="157"/>
    </row>
    <row r="47" spans="1:9" ht="36" customHeight="1">
      <c r="A47" s="152" t="s">
        <v>59</v>
      </c>
      <c r="B47" s="153" t="s">
        <v>61</v>
      </c>
      <c r="C47" s="72" t="s">
        <v>30</v>
      </c>
      <c r="D47" s="73">
        <f>E47+F47+G47</f>
        <v>0</v>
      </c>
      <c r="E47" s="45">
        <f t="shared" ref="E47:F47" si="10">E48+E49</f>
        <v>0</v>
      </c>
      <c r="F47" s="45">
        <f t="shared" si="10"/>
        <v>0</v>
      </c>
      <c r="G47" s="45">
        <f>G48+G49</f>
        <v>0</v>
      </c>
      <c r="H47" s="85" t="s">
        <v>62</v>
      </c>
      <c r="I47" s="157"/>
    </row>
    <row r="48" spans="1:9" ht="25.5" customHeight="1">
      <c r="A48" s="150"/>
      <c r="B48" s="154"/>
      <c r="C48" s="72" t="s">
        <v>9</v>
      </c>
      <c r="D48" s="4">
        <f t="shared" si="8"/>
        <v>0</v>
      </c>
      <c r="E48" s="75">
        <v>0</v>
      </c>
      <c r="F48" s="76">
        <v>0</v>
      </c>
      <c r="G48" s="74">
        <v>0</v>
      </c>
      <c r="H48" s="87"/>
      <c r="I48" s="157"/>
    </row>
    <row r="49" spans="1:9" ht="25.5" customHeight="1">
      <c r="A49" s="151"/>
      <c r="B49" s="155"/>
      <c r="C49" s="21" t="s">
        <v>10</v>
      </c>
      <c r="D49" s="4">
        <f t="shared" si="8"/>
        <v>0</v>
      </c>
      <c r="E49" s="75">
        <v>0</v>
      </c>
      <c r="F49" s="76">
        <v>0</v>
      </c>
      <c r="G49" s="74">
        <v>0</v>
      </c>
      <c r="H49" s="147"/>
      <c r="I49" s="158"/>
    </row>
    <row r="50" spans="1:9" s="3" customFormat="1" ht="34.5" customHeight="1">
      <c r="A50" s="144" t="s">
        <v>43</v>
      </c>
      <c r="B50" s="80" t="s">
        <v>46</v>
      </c>
      <c r="C50" s="54" t="s">
        <v>30</v>
      </c>
      <c r="D50" s="31">
        <f>E50+F50+G50</f>
        <v>31.5</v>
      </c>
      <c r="E50" s="47">
        <f>E51+E52+E53</f>
        <v>31.5</v>
      </c>
      <c r="F50" s="68">
        <f t="shared" ref="F50:G50" si="11">F51+F52+F53</f>
        <v>0</v>
      </c>
      <c r="G50" s="32">
        <f t="shared" si="11"/>
        <v>0</v>
      </c>
      <c r="H50" s="146" t="s">
        <v>48</v>
      </c>
      <c r="I50" s="85" t="s">
        <v>45</v>
      </c>
    </row>
    <row r="51" spans="1:9" s="3" customFormat="1" ht="22.5" customHeight="1">
      <c r="A51" s="144"/>
      <c r="B51" s="80"/>
      <c r="C51" s="26" t="s">
        <v>9</v>
      </c>
      <c r="D51" s="32">
        <f>E51+F51+G51</f>
        <v>3.8</v>
      </c>
      <c r="E51" s="48">
        <v>3.8</v>
      </c>
      <c r="F51" s="69">
        <v>0</v>
      </c>
      <c r="G51" s="52">
        <v>0</v>
      </c>
      <c r="H51" s="102"/>
      <c r="I51" s="87"/>
    </row>
    <row r="52" spans="1:9" s="3" customFormat="1" ht="23.25" customHeight="1">
      <c r="A52" s="144"/>
      <c r="B52" s="80"/>
      <c r="C52" s="26" t="s">
        <v>10</v>
      </c>
      <c r="D52" s="32">
        <f t="shared" ref="D52:D53" si="12">E52+F52+G52</f>
        <v>6.7</v>
      </c>
      <c r="E52" s="48">
        <v>6.7</v>
      </c>
      <c r="F52" s="69">
        <v>0</v>
      </c>
      <c r="G52" s="52">
        <v>0</v>
      </c>
      <c r="H52" s="102"/>
      <c r="I52" s="87"/>
    </row>
    <row r="53" spans="1:9" s="3" customFormat="1" ht="24" customHeight="1" thickBot="1">
      <c r="A53" s="145"/>
      <c r="B53" s="81"/>
      <c r="C53" s="27" t="s">
        <v>44</v>
      </c>
      <c r="D53" s="33">
        <f t="shared" si="12"/>
        <v>21</v>
      </c>
      <c r="E53" s="49">
        <v>21</v>
      </c>
      <c r="F53" s="70">
        <v>0</v>
      </c>
      <c r="G53" s="34">
        <v>0</v>
      </c>
      <c r="H53" s="103"/>
      <c r="I53" s="88"/>
    </row>
    <row r="54" spans="1:9">
      <c r="A54" s="89"/>
      <c r="B54" s="86" t="s">
        <v>13</v>
      </c>
      <c r="C54" s="19" t="s">
        <v>9</v>
      </c>
      <c r="D54" s="9">
        <f>E54+F54+G54</f>
        <v>44529.399999999994</v>
      </c>
      <c r="E54" s="38">
        <f t="shared" ref="E54:G55" si="13">E20+E23+E28+E39+E51</f>
        <v>9142.0999999999985</v>
      </c>
      <c r="F54" s="11">
        <f t="shared" si="13"/>
        <v>16877.3</v>
      </c>
      <c r="G54" s="9">
        <f t="shared" si="13"/>
        <v>18510</v>
      </c>
      <c r="H54" s="28"/>
      <c r="I54" s="59"/>
    </row>
    <row r="55" spans="1:9" ht="20.25" customHeight="1">
      <c r="A55" s="90"/>
      <c r="B55" s="87"/>
      <c r="C55" s="54" t="s">
        <v>10</v>
      </c>
      <c r="D55" s="4">
        <f>E55+F55+G55</f>
        <v>11039.199999999999</v>
      </c>
      <c r="E55" s="37">
        <f t="shared" si="13"/>
        <v>7960.5999999999995</v>
      </c>
      <c r="F55" s="20">
        <f t="shared" si="13"/>
        <v>0</v>
      </c>
      <c r="G55" s="4">
        <f t="shared" si="13"/>
        <v>3078.6</v>
      </c>
      <c r="H55" s="5"/>
      <c r="I55" s="12"/>
    </row>
    <row r="56" spans="1:9" ht="22.5" customHeight="1">
      <c r="A56" s="90"/>
      <c r="B56" s="87"/>
      <c r="C56" s="27" t="s">
        <v>44</v>
      </c>
      <c r="D56" s="22">
        <f>E56+F56+G56</f>
        <v>21</v>
      </c>
      <c r="E56" s="39">
        <f>E53</f>
        <v>21</v>
      </c>
      <c r="F56" s="23">
        <f>F53</f>
        <v>0</v>
      </c>
      <c r="G56" s="22">
        <f>G53</f>
        <v>0</v>
      </c>
      <c r="H56" s="29"/>
      <c r="I56" s="30"/>
    </row>
    <row r="57" spans="1:9" ht="16.5" thickBot="1">
      <c r="A57" s="91"/>
      <c r="B57" s="88"/>
      <c r="C57" s="57" t="s">
        <v>14</v>
      </c>
      <c r="D57" s="8">
        <f>E57+F57+G57</f>
        <v>55589.599999999999</v>
      </c>
      <c r="E57" s="43">
        <f>E54+E55+E56</f>
        <v>17123.699999999997</v>
      </c>
      <c r="F57" s="64">
        <f>F54+F55</f>
        <v>16877.3</v>
      </c>
      <c r="G57" s="8">
        <f>G54+G55</f>
        <v>21588.6</v>
      </c>
      <c r="H57" s="13"/>
      <c r="I57" s="14"/>
    </row>
    <row r="58" spans="1:9" s="2" customFormat="1" ht="54" customHeight="1">
      <c r="A58" s="2" t="s">
        <v>24</v>
      </c>
      <c r="E58" s="40"/>
      <c r="F58" s="60"/>
      <c r="G58" s="6"/>
    </row>
    <row r="59" spans="1:9" s="2" customFormat="1" ht="18.75">
      <c r="A59" s="2" t="s">
        <v>18</v>
      </c>
      <c r="E59" s="40"/>
      <c r="F59" s="60"/>
      <c r="G59" s="6"/>
    </row>
    <row r="60" spans="1:9" s="2" customFormat="1" ht="18.75">
      <c r="A60" s="2" t="s">
        <v>33</v>
      </c>
      <c r="E60" s="40"/>
      <c r="F60" s="60"/>
      <c r="G60" s="6"/>
      <c r="H60" s="2" t="s">
        <v>47</v>
      </c>
    </row>
    <row r="61" spans="1:9" s="2" customFormat="1" ht="18.75">
      <c r="E61" s="40"/>
      <c r="F61" s="60"/>
      <c r="G61" s="6"/>
    </row>
    <row r="62" spans="1:9" s="2" customFormat="1" ht="18.75">
      <c r="E62" s="40"/>
      <c r="F62" s="60"/>
      <c r="G62" s="6"/>
    </row>
    <row r="67" spans="4:4">
      <c r="D67" s="1" t="s">
        <v>23</v>
      </c>
    </row>
  </sheetData>
  <mergeCells count="66">
    <mergeCell ref="I50:I53"/>
    <mergeCell ref="A50:A53"/>
    <mergeCell ref="B50:B53"/>
    <mergeCell ref="H50:H53"/>
    <mergeCell ref="H38:H46"/>
    <mergeCell ref="B41:B43"/>
    <mergeCell ref="B44:B46"/>
    <mergeCell ref="A41:A43"/>
    <mergeCell ref="A44:A46"/>
    <mergeCell ref="A47:A49"/>
    <mergeCell ref="B47:B49"/>
    <mergeCell ref="H47:H49"/>
    <mergeCell ref="I38:I49"/>
    <mergeCell ref="I22:I24"/>
    <mergeCell ref="H22:H24"/>
    <mergeCell ref="C25:C27"/>
    <mergeCell ref="D25:D27"/>
    <mergeCell ref="H30:H31"/>
    <mergeCell ref="I30:I31"/>
    <mergeCell ref="H36:H37"/>
    <mergeCell ref="I36:I37"/>
    <mergeCell ref="I32:I33"/>
    <mergeCell ref="I34:I35"/>
    <mergeCell ref="E25:E27"/>
    <mergeCell ref="F25:F27"/>
    <mergeCell ref="G25:G27"/>
    <mergeCell ref="I25:I29"/>
    <mergeCell ref="H25:H29"/>
    <mergeCell ref="C15:I15"/>
    <mergeCell ref="E17:E19"/>
    <mergeCell ref="F17:F19"/>
    <mergeCell ref="G17:G19"/>
    <mergeCell ref="H17:H21"/>
    <mergeCell ref="C16:I16"/>
    <mergeCell ref="I17:I21"/>
    <mergeCell ref="C17:C19"/>
    <mergeCell ref="D17:D19"/>
    <mergeCell ref="A9:I9"/>
    <mergeCell ref="B12:B13"/>
    <mergeCell ref="C12:C13"/>
    <mergeCell ref="D12:D13"/>
    <mergeCell ref="E12:G12"/>
    <mergeCell ref="H12:H13"/>
    <mergeCell ref="A10:I10"/>
    <mergeCell ref="I12:I13"/>
    <mergeCell ref="B54:B57"/>
    <mergeCell ref="A54:A57"/>
    <mergeCell ref="A12:A13"/>
    <mergeCell ref="A30:A31"/>
    <mergeCell ref="B30:B31"/>
    <mergeCell ref="A17:A21"/>
    <mergeCell ref="B17:B21"/>
    <mergeCell ref="A22:A24"/>
    <mergeCell ref="B22:B24"/>
    <mergeCell ref="A25:A29"/>
    <mergeCell ref="B25:B29"/>
    <mergeCell ref="A38:A40"/>
    <mergeCell ref="B38:B40"/>
    <mergeCell ref="A36:A37"/>
    <mergeCell ref="B36:B37"/>
    <mergeCell ref="A32:A33"/>
    <mergeCell ref="A34:A35"/>
    <mergeCell ref="B32:B33"/>
    <mergeCell ref="B34:B35"/>
    <mergeCell ref="H32:H33"/>
    <mergeCell ref="H34:H35"/>
  </mergeCells>
  <pageMargins left="0.38718750000000002" right="0.44" top="0.83" bottom="0.39370078740157483" header="0.23622047244094491" footer="0.15748031496062992"/>
  <pageSetup paperSize="9" scale="59" orientation="landscape" verticalDpi="0" r:id="rId1"/>
  <rowBreaks count="1" manualBreakCount="1">
    <brk id="35" max="8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Вологжанина</dc:creator>
  <cp:lastModifiedBy>Wologzhanina</cp:lastModifiedBy>
  <cp:lastPrinted>2020-02-13T10:35:39Z</cp:lastPrinted>
  <dcterms:created xsi:type="dcterms:W3CDTF">2017-02-02T06:53:31Z</dcterms:created>
  <dcterms:modified xsi:type="dcterms:W3CDTF">2020-03-24T11:16:33Z</dcterms:modified>
</cp:coreProperties>
</file>